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er\Fag\Lærebøker\Finansregnskapet kort og godt\OPPGAVER\LAGT UT PÅ NETTSIDEN\Kapittel 13\"/>
    </mc:Choice>
  </mc:AlternateContent>
  <bookViews>
    <workbookView xWindow="0" yWindow="0" windowWidth="19234" windowHeight="13003" activeTab="1"/>
  </bookViews>
  <sheets>
    <sheet name="13-2 Skjema" sheetId="3" r:id="rId1"/>
    <sheet name="13-2 Løsnin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3" i="1" l="1"/>
  <c r="T12" i="1"/>
  <c r="T11" i="1"/>
  <c r="R13" i="1"/>
  <c r="R12" i="1"/>
  <c r="R11" i="1"/>
  <c r="R17" i="1"/>
  <c r="R16" i="1"/>
  <c r="U13" i="1" l="1"/>
  <c r="U11" i="1"/>
  <c r="U12" i="1"/>
  <c r="D7" i="3" l="1"/>
  <c r="D6" i="3"/>
  <c r="G11" i="3" l="1"/>
  <c r="H11" i="3" s="1"/>
  <c r="G8" i="3"/>
  <c r="F6" i="3"/>
  <c r="S17" i="1"/>
  <c r="S18" i="1" s="1"/>
  <c r="D12" i="1" s="1"/>
  <c r="S16" i="1"/>
  <c r="Q17" i="1"/>
  <c r="Q16" i="1"/>
  <c r="Q13" i="1"/>
  <c r="Q12" i="1"/>
  <c r="Q11" i="1"/>
  <c r="R14" i="1"/>
  <c r="H16" i="1"/>
  <c r="G16" i="1"/>
  <c r="G13" i="1"/>
  <c r="R18" i="1"/>
  <c r="F11" i="1" s="1"/>
  <c r="Q14" i="1" l="1"/>
  <c r="F7" i="3"/>
  <c r="G7" i="3" s="1"/>
  <c r="E6" i="3"/>
  <c r="E9" i="3" s="1"/>
  <c r="G9" i="3" s="1"/>
  <c r="H9" i="3" s="1"/>
  <c r="F12" i="1"/>
  <c r="R19" i="1"/>
  <c r="D11" i="1" s="1"/>
  <c r="Q18" i="1"/>
  <c r="T18" i="1"/>
  <c r="F15" i="1" l="1"/>
  <c r="G15" i="1" s="1"/>
  <c r="H15" i="1" s="1"/>
  <c r="F10" i="3"/>
  <c r="G10" i="3" s="1"/>
  <c r="H10" i="3" s="1"/>
  <c r="G6" i="3"/>
  <c r="I6" i="3" s="1"/>
  <c r="G12" i="1"/>
  <c r="U18" i="1"/>
  <c r="E11" i="1" s="1"/>
  <c r="E14" i="1" s="1"/>
  <c r="G14" i="1" s="1"/>
  <c r="H14" i="1" s="1"/>
  <c r="G11" i="1" l="1"/>
  <c r="I11" i="1" s="1"/>
</calcChain>
</file>

<file path=xl/sharedStrings.xml><?xml version="1.0" encoding="utf-8"?>
<sst xmlns="http://schemas.openxmlformats.org/spreadsheetml/2006/main" count="76" uniqueCount="38">
  <si>
    <t xml:space="preserve">Konto </t>
  </si>
  <si>
    <t>Kontonavn</t>
  </si>
  <si>
    <t>Foreløpig</t>
  </si>
  <si>
    <t>§ 5-8 aksjer</t>
  </si>
  <si>
    <t>Endelig</t>
  </si>
  <si>
    <t>Resultat</t>
  </si>
  <si>
    <t>Balanse</t>
  </si>
  <si>
    <t>nr.</t>
  </si>
  <si>
    <t>saldobalanse</t>
  </si>
  <si>
    <t>Kursjust.</t>
  </si>
  <si>
    <t>Solgt</t>
  </si>
  <si>
    <t>Aksjer §5-8</t>
  </si>
  <si>
    <t>Salg aksjer</t>
  </si>
  <si>
    <t>Salgsgevinst aksjer</t>
  </si>
  <si>
    <t>Kursøkning aksjer</t>
  </si>
  <si>
    <t>Kursnedgang aksjer</t>
  </si>
  <si>
    <t>Sum</t>
  </si>
  <si>
    <t>Antall aksjer</t>
  </si>
  <si>
    <t>Kurs kjøp</t>
  </si>
  <si>
    <t>Kurs IB</t>
  </si>
  <si>
    <t>Kurs salg</t>
  </si>
  <si>
    <t>Kurs 31.12.</t>
  </si>
  <si>
    <t>Anskaff.kost</t>
  </si>
  <si>
    <t>Verdi IB</t>
  </si>
  <si>
    <t>Verdi salg</t>
  </si>
  <si>
    <t>Verdi 31.12</t>
  </si>
  <si>
    <t>Differanse</t>
  </si>
  <si>
    <t>A</t>
  </si>
  <si>
    <t>B</t>
  </si>
  <si>
    <t>C</t>
  </si>
  <si>
    <t>Aksjer som er solgt.</t>
  </si>
  <si>
    <t>D</t>
  </si>
  <si>
    <t>E</t>
  </si>
  <si>
    <t>Vinning salg aksjer</t>
  </si>
  <si>
    <t>Selskap</t>
  </si>
  <si>
    <t>Oppgave 13-2 Skjema</t>
  </si>
  <si>
    <t>Oppgave 13-2 Løsning</t>
  </si>
  <si>
    <t>Tap salg aksjer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</si>
</sst>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10"/>
      <name val="Arial"/>
      <family val="2"/>
    </font>
    <font>
      <sz val="10"/>
      <name val="Trebuchet MS"/>
      <family val="2"/>
    </font>
    <font>
      <b/>
      <u/>
      <sz val="10"/>
      <color theme="1"/>
      <name val="Trebuchet MS"/>
      <family val="2"/>
    </font>
    <font>
      <b/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43" fontId="2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0" applyFont="1"/>
    <xf numFmtId="0" fontId="1" fillId="0" borderId="0" xfId="0" applyFont="1"/>
    <xf numFmtId="3" fontId="3" fillId="3" borderId="2" xfId="1" applyNumberFormat="1" applyFont="1" applyFill="1" applyBorder="1" applyAlignment="1">
      <alignment horizontal="center"/>
    </xf>
    <xf numFmtId="0" fontId="3" fillId="3" borderId="4" xfId="1" applyFont="1" applyFill="1" applyBorder="1" applyAlignment="1">
      <alignment horizontal="left"/>
    </xf>
    <xf numFmtId="164" fontId="3" fillId="3" borderId="4" xfId="3" applyNumberFormat="1" applyFont="1" applyFill="1" applyBorder="1" applyAlignment="1">
      <alignment horizontal="right"/>
    </xf>
    <xf numFmtId="164" fontId="3" fillId="3" borderId="4" xfId="3" applyNumberFormat="1" applyFont="1" applyFill="1" applyBorder="1" applyAlignment="1">
      <alignment horizontal="center"/>
    </xf>
    <xf numFmtId="0" fontId="3" fillId="3" borderId="4" xfId="2" applyFont="1" applyFill="1" applyBorder="1" applyAlignment="1">
      <alignment horizontal="center"/>
    </xf>
    <xf numFmtId="3" fontId="3" fillId="3" borderId="3" xfId="1" applyNumberFormat="1" applyFont="1" applyFill="1" applyBorder="1" applyAlignment="1">
      <alignment horizontal="center"/>
    </xf>
    <xf numFmtId="3" fontId="3" fillId="3" borderId="3" xfId="1" applyNumberFormat="1" applyFont="1" applyFill="1" applyBorder="1" applyAlignment="1">
      <alignment horizontal="right"/>
    </xf>
    <xf numFmtId="0" fontId="3" fillId="2" borderId="0" xfId="1" applyFont="1" applyFill="1" applyAlignment="1">
      <alignment horizontal="left"/>
    </xf>
    <xf numFmtId="0" fontId="3" fillId="2" borderId="0" xfId="1" applyFont="1" applyFill="1"/>
    <xf numFmtId="164" fontId="3" fillId="2" borderId="0" xfId="3" applyNumberFormat="1" applyFont="1" applyFill="1"/>
    <xf numFmtId="0" fontId="3" fillId="2" borderId="0" xfId="2" applyFont="1" applyFill="1"/>
    <xf numFmtId="164" fontId="3" fillId="0" borderId="0" xfId="3" applyNumberFormat="1" applyFont="1"/>
    <xf numFmtId="1" fontId="3" fillId="2" borderId="1" xfId="1" applyNumberFormat="1" applyFont="1" applyFill="1" applyBorder="1" applyAlignment="1">
      <alignment horizontal="right"/>
    </xf>
    <xf numFmtId="3" fontId="3" fillId="2" borderId="1" xfId="1" applyNumberFormat="1" applyFont="1" applyFill="1" applyBorder="1" applyAlignment="1">
      <alignment horizontal="left"/>
    </xf>
    <xf numFmtId="3" fontId="3" fillId="0" borderId="1" xfId="1" quotePrefix="1" applyNumberFormat="1" applyFont="1" applyFill="1" applyBorder="1" applyAlignment="1">
      <alignment horizontal="right"/>
    </xf>
    <xf numFmtId="3" fontId="3" fillId="0" borderId="1" xfId="1" applyNumberFormat="1" applyFont="1" applyBorder="1" applyAlignment="1"/>
    <xf numFmtId="3" fontId="3" fillId="0" borderId="1" xfId="1" applyNumberFormat="1" applyFont="1" applyBorder="1" applyAlignment="1">
      <alignment horizontal="right"/>
    </xf>
    <xf numFmtId="3" fontId="3" fillId="0" borderId="1" xfId="1" applyNumberFormat="1" applyFont="1" applyBorder="1" applyAlignment="1">
      <alignment horizontal="center"/>
    </xf>
    <xf numFmtId="3" fontId="3" fillId="0" borderId="1" xfId="1" applyNumberFormat="1" applyFont="1" applyBorder="1"/>
    <xf numFmtId="1" fontId="3" fillId="2" borderId="1" xfId="1" applyNumberFormat="1" applyFont="1" applyFill="1" applyBorder="1"/>
    <xf numFmtId="3" fontId="3" fillId="2" borderId="1" xfId="1" applyNumberFormat="1" applyFont="1" applyFill="1" applyBorder="1"/>
    <xf numFmtId="3" fontId="3" fillId="0" borderId="1" xfId="1" applyNumberFormat="1" applyFont="1" applyFill="1" applyBorder="1"/>
    <xf numFmtId="0" fontId="3" fillId="0" borderId="0" xfId="1" applyFont="1" applyFill="1" applyAlignment="1">
      <alignment horizontal="left"/>
    </xf>
    <xf numFmtId="0" fontId="3" fillId="0" borderId="0" xfId="1" applyFont="1" applyFill="1"/>
    <xf numFmtId="0" fontId="3" fillId="0" borderId="0" xfId="2" applyFont="1" applyFill="1"/>
    <xf numFmtId="164" fontId="3" fillId="0" borderId="4" xfId="3" applyNumberFormat="1" applyFont="1" applyBorder="1"/>
    <xf numFmtId="164" fontId="5" fillId="0" borderId="0" xfId="3" applyNumberFormat="1" applyFont="1"/>
    <xf numFmtId="0" fontId="3" fillId="2" borderId="1" xfId="1" applyFont="1" applyFill="1" applyBorder="1"/>
    <xf numFmtId="0" fontId="3" fillId="2" borderId="1" xfId="2" applyFont="1" applyFill="1" applyBorder="1"/>
    <xf numFmtId="3" fontId="3" fillId="0" borderId="1" xfId="2" applyNumberFormat="1" applyFont="1" applyFill="1" applyBorder="1"/>
    <xf numFmtId="3" fontId="3" fillId="0" borderId="1" xfId="2" applyNumberFormat="1" applyFont="1" applyBorder="1"/>
    <xf numFmtId="0" fontId="3" fillId="0" borderId="0" xfId="1" applyFont="1" applyAlignment="1">
      <alignment horizontal="left"/>
    </xf>
    <xf numFmtId="0" fontId="3" fillId="0" borderId="0" xfId="1" applyFont="1"/>
    <xf numFmtId="164" fontId="3" fillId="0" borderId="4" xfId="1" applyNumberFormat="1" applyFont="1" applyBorder="1"/>
    <xf numFmtId="164" fontId="3" fillId="0" borderId="0" xfId="1" applyNumberFormat="1" applyFont="1" applyBorder="1"/>
    <xf numFmtId="164" fontId="3" fillId="0" borderId="1" xfId="1" applyNumberFormat="1" applyFont="1" applyBorder="1"/>
    <xf numFmtId="0" fontId="3" fillId="0" borderId="0" xfId="2" applyFont="1"/>
    <xf numFmtId="3" fontId="3" fillId="3" borderId="1" xfId="1" applyNumberFormat="1" applyFont="1" applyFill="1" applyBorder="1" applyAlignment="1">
      <alignment horizontal="center"/>
    </xf>
    <xf numFmtId="0" fontId="3" fillId="3" borderId="4" xfId="1" applyFont="1" applyFill="1" applyBorder="1"/>
  </cellXfs>
  <cellStyles count="4">
    <cellStyle name="Normal" xfId="0" builtinId="0"/>
    <cellStyle name="Normal_Bok3" xfId="2"/>
    <cellStyle name="Normal_Spørsmål Finansregnskap 2000" xfId="1"/>
    <cellStyle name="Tusenskille_Spørsmål Finansregnskap 200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15"/>
  <sheetViews>
    <sheetView showGridLines="0" showZeros="0" workbookViewId="0">
      <selection activeCell="D19" sqref="D19"/>
    </sheetView>
  </sheetViews>
  <sheetFormatPr defaultColWidth="9.15234375" defaultRowHeight="12.9" x14ac:dyDescent="0.35"/>
  <cols>
    <col min="1" max="1" width="4.69140625" style="2" customWidth="1"/>
    <col min="2" max="2" width="6.69140625" style="2" customWidth="1"/>
    <col min="3" max="3" width="19.53515625" style="2" customWidth="1"/>
    <col min="4" max="4" width="13.84375" style="2" customWidth="1"/>
    <col min="5" max="6" width="11.69140625" style="2" customWidth="1"/>
    <col min="7" max="7" width="14.53515625" style="2" customWidth="1"/>
    <col min="8" max="9" width="10.53515625" style="2" customWidth="1"/>
    <col min="10" max="10" width="9.15234375" style="2"/>
    <col min="11" max="11" width="7.84375" style="2" customWidth="1"/>
    <col min="12" max="12" width="12" style="2" customWidth="1"/>
    <col min="13" max="14" width="9.15234375" style="2"/>
    <col min="15" max="15" width="10" style="2" customWidth="1"/>
    <col min="16" max="16" width="11" style="2" customWidth="1"/>
    <col min="17" max="17" width="13" style="2" customWidth="1"/>
    <col min="18" max="18" width="11.53515625" style="2" customWidth="1"/>
    <col min="19" max="19" width="11.3828125" style="2" customWidth="1"/>
    <col min="20" max="20" width="11.69140625" style="2" customWidth="1"/>
    <col min="21" max="21" width="10.3046875" style="2" customWidth="1"/>
    <col min="22" max="16384" width="9.15234375" style="2"/>
  </cols>
  <sheetData>
    <row r="2" spans="2:21" x14ac:dyDescent="0.35">
      <c r="B2" s="1" t="s">
        <v>35</v>
      </c>
    </row>
    <row r="4" spans="2:21" x14ac:dyDescent="0.35">
      <c r="B4" s="3" t="s">
        <v>0</v>
      </c>
      <c r="C4" s="3" t="s">
        <v>1</v>
      </c>
      <c r="D4" s="3" t="s">
        <v>2</v>
      </c>
      <c r="E4" s="40" t="s">
        <v>3</v>
      </c>
      <c r="F4" s="40"/>
      <c r="G4" s="3" t="s">
        <v>4</v>
      </c>
      <c r="H4" s="3" t="s">
        <v>5</v>
      </c>
      <c r="I4" s="3" t="s">
        <v>6</v>
      </c>
    </row>
    <row r="5" spans="2:21" x14ac:dyDescent="0.35">
      <c r="B5" s="8" t="s">
        <v>7</v>
      </c>
      <c r="C5" s="8"/>
      <c r="D5" s="8" t="s">
        <v>8</v>
      </c>
      <c r="E5" s="9" t="s">
        <v>9</v>
      </c>
      <c r="F5" s="8" t="s">
        <v>10</v>
      </c>
      <c r="G5" s="8" t="s">
        <v>8</v>
      </c>
      <c r="H5" s="8"/>
      <c r="I5" s="8"/>
      <c r="K5" s="41" t="s">
        <v>34</v>
      </c>
      <c r="L5" s="6" t="s">
        <v>17</v>
      </c>
      <c r="M5" s="6" t="s">
        <v>18</v>
      </c>
      <c r="N5" s="7" t="s">
        <v>19</v>
      </c>
      <c r="O5" s="7" t="s">
        <v>20</v>
      </c>
      <c r="P5" s="6" t="s">
        <v>21</v>
      </c>
      <c r="Q5" s="6" t="s">
        <v>22</v>
      </c>
      <c r="R5" s="6" t="s">
        <v>23</v>
      </c>
      <c r="S5" s="6" t="s">
        <v>24</v>
      </c>
      <c r="T5" s="6" t="s">
        <v>25</v>
      </c>
      <c r="U5" s="6" t="s">
        <v>26</v>
      </c>
    </row>
    <row r="6" spans="2:21" ht="15" customHeight="1" x14ac:dyDescent="0.35">
      <c r="B6" s="15">
        <v>1810</v>
      </c>
      <c r="C6" s="16" t="s">
        <v>11</v>
      </c>
      <c r="D6" s="17">
        <f>+R14</f>
        <v>0</v>
      </c>
      <c r="E6" s="18">
        <f>+U13</f>
        <v>0</v>
      </c>
      <c r="F6" s="18">
        <f>-R13</f>
        <v>0</v>
      </c>
      <c r="G6" s="19">
        <f>SUM(D6:F6)</f>
        <v>0</v>
      </c>
      <c r="H6" s="20"/>
      <c r="I6" s="21">
        <f>+G6</f>
        <v>0</v>
      </c>
      <c r="K6" s="10" t="s">
        <v>27</v>
      </c>
      <c r="L6" s="11">
        <v>1000</v>
      </c>
      <c r="M6" s="12">
        <v>100</v>
      </c>
      <c r="N6" s="13">
        <v>120</v>
      </c>
      <c r="O6" s="13"/>
      <c r="P6" s="12">
        <v>80</v>
      </c>
      <c r="Q6" s="14"/>
      <c r="R6" s="14"/>
      <c r="S6" s="14"/>
      <c r="T6" s="14"/>
      <c r="U6" s="14"/>
    </row>
    <row r="7" spans="2:21" ht="15" customHeight="1" x14ac:dyDescent="0.35">
      <c r="B7" s="22">
        <v>8065</v>
      </c>
      <c r="C7" s="23" t="s">
        <v>12</v>
      </c>
      <c r="D7" s="24">
        <f>-S13</f>
        <v>0</v>
      </c>
      <c r="E7" s="18"/>
      <c r="F7" s="18">
        <f>-D7</f>
        <v>0</v>
      </c>
      <c r="G7" s="19">
        <f t="shared" ref="G7:G11" si="0">SUM(D7:F7)</f>
        <v>0</v>
      </c>
      <c r="H7" s="21">
        <v>0</v>
      </c>
      <c r="I7" s="21"/>
      <c r="K7" s="10" t="s">
        <v>28</v>
      </c>
      <c r="L7" s="11">
        <v>2000</v>
      </c>
      <c r="M7" s="11">
        <v>130</v>
      </c>
      <c r="N7" s="13">
        <v>90</v>
      </c>
      <c r="O7" s="13"/>
      <c r="P7" s="11">
        <v>170</v>
      </c>
      <c r="Q7" s="14"/>
      <c r="R7" s="14"/>
      <c r="S7" s="14"/>
      <c r="T7" s="14"/>
      <c r="U7" s="14"/>
    </row>
    <row r="8" spans="2:21" ht="15" customHeight="1" x14ac:dyDescent="0.35">
      <c r="B8" s="22">
        <v>8070</v>
      </c>
      <c r="C8" s="23" t="s">
        <v>13</v>
      </c>
      <c r="D8" s="24"/>
      <c r="E8" s="21"/>
      <c r="F8" s="21">
        <v>0</v>
      </c>
      <c r="G8" s="19">
        <f t="shared" si="0"/>
        <v>0</v>
      </c>
      <c r="H8" s="21"/>
      <c r="I8" s="21"/>
      <c r="K8" s="10" t="s">
        <v>29</v>
      </c>
      <c r="L8" s="11">
        <v>1500</v>
      </c>
      <c r="M8" s="11">
        <v>200</v>
      </c>
      <c r="N8" s="13">
        <v>250</v>
      </c>
      <c r="O8" s="13"/>
      <c r="P8" s="11">
        <v>180</v>
      </c>
      <c r="Q8" s="14"/>
      <c r="R8" s="14"/>
      <c r="S8" s="14"/>
      <c r="T8" s="14"/>
      <c r="U8" s="14"/>
    </row>
    <row r="9" spans="2:21" ht="15" customHeight="1" x14ac:dyDescent="0.35">
      <c r="B9" s="22">
        <v>8080</v>
      </c>
      <c r="C9" s="23" t="s">
        <v>14</v>
      </c>
      <c r="D9" s="24">
        <v>0</v>
      </c>
      <c r="E9" s="18">
        <f>-E6</f>
        <v>0</v>
      </c>
      <c r="F9" s="18"/>
      <c r="G9" s="19">
        <f t="shared" si="0"/>
        <v>0</v>
      </c>
      <c r="H9" s="21">
        <f>+G9</f>
        <v>0</v>
      </c>
      <c r="I9" s="21"/>
      <c r="K9" s="25" t="s">
        <v>16</v>
      </c>
      <c r="L9" s="26"/>
      <c r="M9" s="26"/>
      <c r="N9" s="27"/>
      <c r="O9" s="27"/>
      <c r="P9" s="26"/>
      <c r="Q9" s="14"/>
      <c r="R9" s="14"/>
      <c r="S9" s="14"/>
      <c r="T9" s="14"/>
      <c r="U9" s="14"/>
    </row>
    <row r="10" spans="2:21" ht="15" customHeight="1" x14ac:dyDescent="0.35">
      <c r="B10" s="22">
        <v>8090</v>
      </c>
      <c r="C10" s="30" t="s">
        <v>33</v>
      </c>
      <c r="D10" s="24"/>
      <c r="E10" s="21"/>
      <c r="F10" s="21">
        <f>SUM(F6:F7)</f>
        <v>0</v>
      </c>
      <c r="G10" s="19">
        <f t="shared" si="0"/>
        <v>0</v>
      </c>
      <c r="H10" s="21">
        <f t="shared" ref="H10:H11" si="1">+G10</f>
        <v>0</v>
      </c>
      <c r="I10" s="21"/>
      <c r="K10" s="25" t="s">
        <v>30</v>
      </c>
      <c r="L10" s="26"/>
      <c r="M10" s="26"/>
      <c r="N10" s="27"/>
      <c r="O10" s="27"/>
      <c r="P10" s="26"/>
      <c r="Q10" s="14"/>
      <c r="R10" s="14"/>
      <c r="S10" s="14"/>
      <c r="T10" s="14"/>
      <c r="U10" s="14"/>
    </row>
    <row r="11" spans="2:21" ht="15" customHeight="1" x14ac:dyDescent="0.35">
      <c r="B11" s="22">
        <v>8180</v>
      </c>
      <c r="C11" s="23" t="s">
        <v>15</v>
      </c>
      <c r="D11" s="24">
        <v>0</v>
      </c>
      <c r="E11" s="21">
        <v>0</v>
      </c>
      <c r="F11" s="21"/>
      <c r="G11" s="19">
        <f t="shared" si="0"/>
        <v>0</v>
      </c>
      <c r="H11" s="21">
        <f t="shared" si="1"/>
        <v>0</v>
      </c>
      <c r="I11" s="21"/>
      <c r="K11" s="10" t="s">
        <v>31</v>
      </c>
      <c r="L11" s="11">
        <v>500</v>
      </c>
      <c r="M11" s="11">
        <v>60</v>
      </c>
      <c r="N11" s="13">
        <v>90</v>
      </c>
      <c r="O11" s="13">
        <v>100</v>
      </c>
      <c r="P11" s="26"/>
      <c r="Q11" s="14"/>
      <c r="R11" s="14"/>
      <c r="S11" s="14"/>
      <c r="T11" s="14"/>
      <c r="U11" s="14"/>
    </row>
    <row r="12" spans="2:21" ht="15" customHeight="1" x14ac:dyDescent="0.35">
      <c r="B12" s="31"/>
      <c r="C12" s="31" t="s">
        <v>16</v>
      </c>
      <c r="D12" s="32"/>
      <c r="E12" s="33">
        <v>0</v>
      </c>
      <c r="F12" s="33">
        <v>0</v>
      </c>
      <c r="G12" s="33"/>
      <c r="H12" s="33"/>
      <c r="I12" s="33"/>
      <c r="K12" s="10" t="s">
        <v>32</v>
      </c>
      <c r="L12" s="11">
        <v>600</v>
      </c>
      <c r="M12" s="11">
        <v>80</v>
      </c>
      <c r="N12" s="13">
        <v>45</v>
      </c>
      <c r="O12" s="13">
        <v>30</v>
      </c>
      <c r="P12" s="26"/>
      <c r="Q12" s="14"/>
      <c r="R12" s="14"/>
      <c r="S12" s="14"/>
      <c r="T12" s="14"/>
      <c r="U12" s="14"/>
    </row>
    <row r="13" spans="2:21" x14ac:dyDescent="0.35">
      <c r="K13" s="34"/>
      <c r="L13" s="35"/>
      <c r="M13" s="35"/>
      <c r="N13" s="35"/>
      <c r="O13" s="35"/>
      <c r="P13" s="35"/>
      <c r="Q13" s="14"/>
      <c r="R13" s="14"/>
      <c r="S13" s="14"/>
      <c r="T13" s="14"/>
      <c r="U13" s="14"/>
    </row>
    <row r="14" spans="2:21" x14ac:dyDescent="0.35">
      <c r="K14" s="35"/>
      <c r="L14" s="35"/>
      <c r="M14" s="35"/>
      <c r="N14" s="35"/>
      <c r="O14" s="35"/>
      <c r="P14" s="37"/>
      <c r="Q14" s="14"/>
      <c r="R14" s="14"/>
      <c r="S14" s="14"/>
      <c r="T14" s="14"/>
      <c r="U14" s="14"/>
    </row>
    <row r="15" spans="2:21" x14ac:dyDescent="0.35">
      <c r="Q15" s="14"/>
      <c r="R15" s="14"/>
      <c r="S15" s="14"/>
      <c r="T15" s="14"/>
      <c r="U15" s="14"/>
    </row>
  </sheetData>
  <mergeCells count="1">
    <mergeCell ref="E4:F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20"/>
  <sheetViews>
    <sheetView showGridLines="0" showZeros="0" tabSelected="1" workbookViewId="0">
      <selection activeCell="D30" sqref="D30"/>
    </sheetView>
  </sheetViews>
  <sheetFormatPr defaultColWidth="9.15234375" defaultRowHeight="12.9" x14ac:dyDescent="0.35"/>
  <cols>
    <col min="1" max="1" width="5.84375" style="2" customWidth="1"/>
    <col min="2" max="2" width="6.69140625" style="2" customWidth="1"/>
    <col min="3" max="3" width="19.53515625" style="2" customWidth="1"/>
    <col min="4" max="4" width="13.84375" style="2" customWidth="1"/>
    <col min="5" max="6" width="11.69140625" style="2" customWidth="1"/>
    <col min="7" max="7" width="14.53515625" style="2" customWidth="1"/>
    <col min="8" max="9" width="10.53515625" style="2" customWidth="1"/>
    <col min="10" max="10" width="9.15234375" style="2"/>
    <col min="11" max="11" width="8.3046875" style="2" customWidth="1"/>
    <col min="12" max="12" width="14.3046875" style="2" customWidth="1"/>
    <col min="13" max="14" width="9.15234375" style="2"/>
    <col min="15" max="15" width="10" style="2" customWidth="1"/>
    <col min="16" max="16" width="11" style="2" customWidth="1"/>
    <col min="17" max="17" width="13" style="2" customWidth="1"/>
    <col min="18" max="18" width="11.53515625" style="2" customWidth="1"/>
    <col min="19" max="19" width="11.3828125" style="2" customWidth="1"/>
    <col min="20" max="20" width="11.69140625" style="2" customWidth="1"/>
    <col min="21" max="21" width="10.3046875" style="2" customWidth="1"/>
    <col min="22" max="16384" width="9.15234375" style="2"/>
  </cols>
  <sheetData>
    <row r="2" spans="2:21" x14ac:dyDescent="0.35">
      <c r="B2" s="1" t="s">
        <v>36</v>
      </c>
    </row>
    <row r="3" spans="2:21" x14ac:dyDescent="0.35">
      <c r="B3" s="1"/>
    </row>
    <row r="4" spans="2:21" x14ac:dyDescent="0.35">
      <c r="B4" s="1"/>
    </row>
    <row r="5" spans="2:21" x14ac:dyDescent="0.35">
      <c r="B5" s="1"/>
    </row>
    <row r="6" spans="2:21" x14ac:dyDescent="0.35">
      <c r="B6" s="1"/>
    </row>
    <row r="7" spans="2:21" x14ac:dyDescent="0.35">
      <c r="B7" s="1"/>
    </row>
    <row r="9" spans="2:21" x14ac:dyDescent="0.35">
      <c r="B9" s="3" t="s">
        <v>0</v>
      </c>
      <c r="C9" s="3" t="s">
        <v>1</v>
      </c>
      <c r="D9" s="3" t="s">
        <v>2</v>
      </c>
      <c r="E9" s="40" t="s">
        <v>3</v>
      </c>
      <c r="F9" s="40"/>
      <c r="G9" s="3" t="s">
        <v>4</v>
      </c>
      <c r="H9" s="3" t="s">
        <v>5</v>
      </c>
      <c r="I9" s="3" t="s">
        <v>6</v>
      </c>
    </row>
    <row r="10" spans="2:21" x14ac:dyDescent="0.35">
      <c r="B10" s="8" t="s">
        <v>7</v>
      </c>
      <c r="C10" s="8"/>
      <c r="D10" s="8" t="s">
        <v>8</v>
      </c>
      <c r="E10" s="9" t="s">
        <v>9</v>
      </c>
      <c r="F10" s="8" t="s">
        <v>10</v>
      </c>
      <c r="G10" s="8" t="s">
        <v>8</v>
      </c>
      <c r="H10" s="8"/>
      <c r="I10" s="8"/>
      <c r="K10" s="4" t="s">
        <v>34</v>
      </c>
      <c r="L10" s="5" t="s">
        <v>17</v>
      </c>
      <c r="M10" s="6" t="s">
        <v>18</v>
      </c>
      <c r="N10" s="7" t="s">
        <v>19</v>
      </c>
      <c r="O10" s="7" t="s">
        <v>20</v>
      </c>
      <c r="P10" s="6" t="s">
        <v>21</v>
      </c>
      <c r="Q10" s="6" t="s">
        <v>22</v>
      </c>
      <c r="R10" s="6" t="s">
        <v>23</v>
      </c>
      <c r="S10" s="6" t="s">
        <v>24</v>
      </c>
      <c r="T10" s="6" t="s">
        <v>25</v>
      </c>
      <c r="U10" s="6" t="s">
        <v>26</v>
      </c>
    </row>
    <row r="11" spans="2:21" ht="15" customHeight="1" x14ac:dyDescent="0.35">
      <c r="B11" s="15">
        <v>1810</v>
      </c>
      <c r="C11" s="16" t="s">
        <v>11</v>
      </c>
      <c r="D11" s="17">
        <f>+R19</f>
        <v>637000</v>
      </c>
      <c r="E11" s="18">
        <f>+U18</f>
        <v>50000</v>
      </c>
      <c r="F11" s="18">
        <f>-R18</f>
        <v>-57000</v>
      </c>
      <c r="G11" s="19">
        <f>SUM(D11:F11)</f>
        <v>630000</v>
      </c>
      <c r="H11" s="20"/>
      <c r="I11" s="21">
        <f>+G11</f>
        <v>630000</v>
      </c>
      <c r="K11" s="10" t="s">
        <v>27</v>
      </c>
      <c r="L11" s="11">
        <v>1000</v>
      </c>
      <c r="M11" s="12">
        <v>100</v>
      </c>
      <c r="N11" s="13">
        <v>120</v>
      </c>
      <c r="O11" s="13"/>
      <c r="P11" s="12">
        <v>80</v>
      </c>
      <c r="Q11" s="14">
        <f>+$L11*M11</f>
        <v>100000</v>
      </c>
      <c r="R11" s="14">
        <f>MIN(M11:N11)*L11</f>
        <v>100000</v>
      </c>
      <c r="S11" s="14"/>
      <c r="T11" s="14">
        <f>MIN(M11:P11)*L11</f>
        <v>80000</v>
      </c>
      <c r="U11" s="14">
        <f>R11-T11</f>
        <v>20000</v>
      </c>
    </row>
    <row r="12" spans="2:21" ht="15" customHeight="1" x14ac:dyDescent="0.35">
      <c r="B12" s="22">
        <v>8065</v>
      </c>
      <c r="C12" s="23" t="s">
        <v>12</v>
      </c>
      <c r="D12" s="24">
        <f>-S18</f>
        <v>-68000</v>
      </c>
      <c r="E12" s="18"/>
      <c r="F12" s="18">
        <f>-D12</f>
        <v>68000</v>
      </c>
      <c r="G12" s="19">
        <f t="shared" ref="G12:G16" si="0">SUM(D12:F12)</f>
        <v>0</v>
      </c>
      <c r="H12" s="21">
        <v>0</v>
      </c>
      <c r="I12" s="21"/>
      <c r="K12" s="10" t="s">
        <v>28</v>
      </c>
      <c r="L12" s="11">
        <v>2000</v>
      </c>
      <c r="M12" s="11">
        <v>130</v>
      </c>
      <c r="N12" s="13">
        <v>90</v>
      </c>
      <c r="O12" s="13"/>
      <c r="P12" s="11">
        <v>170</v>
      </c>
      <c r="Q12" s="14">
        <f>+$L12*M12</f>
        <v>260000</v>
      </c>
      <c r="R12" s="14">
        <f t="shared" ref="R12:R13" si="1">MIN(M12:N12)*L12</f>
        <v>180000</v>
      </c>
      <c r="S12" s="14"/>
      <c r="T12" s="14">
        <f t="shared" ref="T12:T13" si="2">MIN(M12:P12)*L12</f>
        <v>180000</v>
      </c>
      <c r="U12" s="14">
        <f t="shared" ref="U12:U13" si="3">R12-T12</f>
        <v>0</v>
      </c>
    </row>
    <row r="13" spans="2:21" ht="15" customHeight="1" x14ac:dyDescent="0.35">
      <c r="B13" s="22">
        <v>8070</v>
      </c>
      <c r="C13" s="23" t="s">
        <v>13</v>
      </c>
      <c r="D13" s="24"/>
      <c r="E13" s="21"/>
      <c r="F13" s="21">
        <v>0</v>
      </c>
      <c r="G13" s="19">
        <f t="shared" si="0"/>
        <v>0</v>
      </c>
      <c r="H13" s="21"/>
      <c r="I13" s="21"/>
      <c r="K13" s="10" t="s">
        <v>29</v>
      </c>
      <c r="L13" s="11">
        <v>1500</v>
      </c>
      <c r="M13" s="11">
        <v>200</v>
      </c>
      <c r="N13" s="13">
        <v>250</v>
      </c>
      <c r="O13" s="13"/>
      <c r="P13" s="11">
        <v>180</v>
      </c>
      <c r="Q13" s="14">
        <f>+$L13*M13</f>
        <v>300000</v>
      </c>
      <c r="R13" s="14">
        <f t="shared" si="1"/>
        <v>300000</v>
      </c>
      <c r="S13" s="14"/>
      <c r="T13" s="14">
        <f t="shared" si="2"/>
        <v>270000</v>
      </c>
      <c r="U13" s="14">
        <f t="shared" si="3"/>
        <v>30000</v>
      </c>
    </row>
    <row r="14" spans="2:21" ht="15" customHeight="1" x14ac:dyDescent="0.35">
      <c r="B14" s="22">
        <v>8080</v>
      </c>
      <c r="C14" s="23" t="s">
        <v>14</v>
      </c>
      <c r="D14" s="24">
        <v>0</v>
      </c>
      <c r="E14" s="18">
        <f>-E11</f>
        <v>-50000</v>
      </c>
      <c r="F14" s="18"/>
      <c r="G14" s="19">
        <f t="shared" si="0"/>
        <v>-50000</v>
      </c>
      <c r="H14" s="21">
        <f>+G14</f>
        <v>-50000</v>
      </c>
      <c r="I14" s="21"/>
      <c r="K14" s="25" t="s">
        <v>16</v>
      </c>
      <c r="L14" s="26"/>
      <c r="M14" s="26"/>
      <c r="N14" s="27"/>
      <c r="O14" s="27"/>
      <c r="P14" s="26"/>
      <c r="Q14" s="28">
        <f>SUM(Q11:Q13)</f>
        <v>660000</v>
      </c>
      <c r="R14" s="28">
        <f>SUM(R11:R13)</f>
        <v>580000</v>
      </c>
      <c r="S14" s="29"/>
      <c r="T14" s="29"/>
      <c r="U14" s="29"/>
    </row>
    <row r="15" spans="2:21" ht="15" customHeight="1" x14ac:dyDescent="0.35">
      <c r="B15" s="22">
        <v>8170</v>
      </c>
      <c r="C15" s="30" t="s">
        <v>37</v>
      </c>
      <c r="D15" s="24"/>
      <c r="E15" s="21"/>
      <c r="F15" s="21">
        <f>-SUM(F11:F12)</f>
        <v>-11000</v>
      </c>
      <c r="G15" s="19">
        <f t="shared" si="0"/>
        <v>-11000</v>
      </c>
      <c r="H15" s="21">
        <f t="shared" ref="H15:H16" si="4">+G15</f>
        <v>-11000</v>
      </c>
      <c r="I15" s="21"/>
      <c r="K15" s="25" t="s">
        <v>30</v>
      </c>
      <c r="L15" s="26"/>
      <c r="M15" s="26"/>
      <c r="N15" s="27"/>
      <c r="O15" s="27"/>
      <c r="P15" s="26"/>
      <c r="Q15" s="14"/>
      <c r="R15" s="14"/>
      <c r="S15" s="14"/>
      <c r="T15" s="14"/>
      <c r="U15" s="14"/>
    </row>
    <row r="16" spans="2:21" ht="15" customHeight="1" x14ac:dyDescent="0.35">
      <c r="B16" s="22">
        <v>8180</v>
      </c>
      <c r="C16" s="23" t="s">
        <v>15</v>
      </c>
      <c r="D16" s="24">
        <v>0</v>
      </c>
      <c r="E16" s="21">
        <v>0</v>
      </c>
      <c r="F16" s="21"/>
      <c r="G16" s="19">
        <f t="shared" si="0"/>
        <v>0</v>
      </c>
      <c r="H16" s="21">
        <f t="shared" si="4"/>
        <v>0</v>
      </c>
      <c r="I16" s="21"/>
      <c r="K16" s="10" t="s">
        <v>31</v>
      </c>
      <c r="L16" s="11">
        <v>500</v>
      </c>
      <c r="M16" s="11">
        <v>60</v>
      </c>
      <c r="N16" s="13">
        <v>90</v>
      </c>
      <c r="O16" s="13">
        <v>100</v>
      </c>
      <c r="P16" s="26"/>
      <c r="Q16" s="14">
        <f>+$L16*M16</f>
        <v>30000</v>
      </c>
      <c r="R16" s="14">
        <f>MIN(M16:N16)*L16</f>
        <v>30000</v>
      </c>
      <c r="S16" s="14">
        <f>+$L16*O16</f>
        <v>50000</v>
      </c>
      <c r="T16" s="14"/>
      <c r="U16" s="14"/>
    </row>
    <row r="17" spans="2:21" ht="15" customHeight="1" x14ac:dyDescent="0.35">
      <c r="B17" s="31"/>
      <c r="C17" s="31" t="s">
        <v>16</v>
      </c>
      <c r="D17" s="32"/>
      <c r="E17" s="33">
        <v>0</v>
      </c>
      <c r="F17" s="33">
        <v>0</v>
      </c>
      <c r="G17" s="33"/>
      <c r="H17" s="33"/>
      <c r="I17" s="33"/>
      <c r="K17" s="10" t="s">
        <v>32</v>
      </c>
      <c r="L17" s="11">
        <v>600</v>
      </c>
      <c r="M17" s="11">
        <v>80</v>
      </c>
      <c r="N17" s="13">
        <v>45</v>
      </c>
      <c r="O17" s="13">
        <v>30</v>
      </c>
      <c r="P17" s="26"/>
      <c r="Q17" s="14">
        <f>+$L17*M17</f>
        <v>48000</v>
      </c>
      <c r="R17" s="14">
        <f>MIN(M17:N17)*L17</f>
        <v>27000</v>
      </c>
      <c r="S17" s="14">
        <f>+$L17*O17</f>
        <v>18000</v>
      </c>
      <c r="T17" s="14"/>
      <c r="U17" s="14"/>
    </row>
    <row r="18" spans="2:21" ht="15" customHeight="1" x14ac:dyDescent="0.35">
      <c r="K18" s="34"/>
      <c r="L18" s="35"/>
      <c r="M18" s="35"/>
      <c r="N18" s="35"/>
      <c r="O18" s="35"/>
      <c r="P18" s="35"/>
      <c r="Q18" s="36">
        <f>SUM(Q16:Q17)</f>
        <v>78000</v>
      </c>
      <c r="R18" s="36">
        <f>SUM(R16:R17)</f>
        <v>57000</v>
      </c>
      <c r="S18" s="36">
        <f>SUM(S16:S17)</f>
        <v>68000</v>
      </c>
      <c r="T18" s="36">
        <f>SUM(T11:T13)</f>
        <v>530000</v>
      </c>
      <c r="U18" s="36">
        <f>SUM(U11:U13)</f>
        <v>50000</v>
      </c>
    </row>
    <row r="19" spans="2:21" ht="15" customHeight="1" x14ac:dyDescent="0.35">
      <c r="K19" s="35"/>
      <c r="L19" s="35"/>
      <c r="M19" s="35"/>
      <c r="N19" s="35"/>
      <c r="O19" s="35"/>
      <c r="P19" s="37"/>
      <c r="Q19" s="37"/>
      <c r="R19" s="38">
        <f>R14+R18</f>
        <v>637000</v>
      </c>
      <c r="S19" s="37"/>
      <c r="T19" s="37"/>
      <c r="U19" s="39"/>
    </row>
    <row r="20" spans="2:21" ht="15" customHeight="1" x14ac:dyDescent="0.35"/>
  </sheetData>
  <mergeCells count="1">
    <mergeCell ref="E9:F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13-2 Skjema</vt:lpstr>
      <vt:lpstr>13-2 Løsning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Antec</dc:creator>
  <cp:lastModifiedBy>Gunnar</cp:lastModifiedBy>
  <dcterms:created xsi:type="dcterms:W3CDTF">2015-11-01T20:00:24Z</dcterms:created>
  <dcterms:modified xsi:type="dcterms:W3CDTF">2017-10-08T07:46:33Z</dcterms:modified>
</cp:coreProperties>
</file>